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minda\Desktop\Sateikiu web\i puslapį\"/>
    </mc:Choice>
  </mc:AlternateContent>
  <xr:revisionPtr revIDLastSave="0" documentId="13_ncr:1_{7C342198-938B-4129-A4FA-82FC4E89E2B7}" xr6:coauthVersionLast="43" xr6:coauthVersionMax="43" xr10:uidLastSave="{00000000-0000-0000-0000-000000000000}"/>
  <bookViews>
    <workbookView xWindow="390" yWindow="390" windowWidth="21600" windowHeight="11505" xr2:uid="{00000000-000D-0000-FFFF-FFFF00000000}"/>
  </bookViews>
  <sheets>
    <sheet name="5,6,7,8" sheetId="7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2" i="7" l="1"/>
  <c r="E52" i="7"/>
  <c r="G52" i="7"/>
  <c r="I52" i="7"/>
  <c r="K52" i="7"/>
  <c r="L52" i="7"/>
  <c r="M52" i="7" s="1"/>
  <c r="C53" i="7"/>
  <c r="E53" i="7"/>
  <c r="G53" i="7"/>
  <c r="I53" i="7"/>
  <c r="K53" i="7"/>
  <c r="L53" i="7"/>
  <c r="M53" i="7" s="1"/>
  <c r="C54" i="7"/>
  <c r="E54" i="7"/>
  <c r="G54" i="7"/>
  <c r="I54" i="7"/>
  <c r="K54" i="7"/>
  <c r="L54" i="7"/>
  <c r="M54" i="7" s="1"/>
  <c r="K58" i="7"/>
  <c r="L50" i="7"/>
  <c r="M50" i="7" s="1"/>
  <c r="L51" i="7"/>
  <c r="M51" i="7" s="1"/>
  <c r="K50" i="7"/>
  <c r="K51" i="7"/>
  <c r="L49" i="7"/>
  <c r="M49" i="7" s="1"/>
  <c r="K49" i="7"/>
  <c r="I49" i="7"/>
  <c r="L45" i="7"/>
  <c r="M45" i="7" s="1"/>
  <c r="F56" i="7"/>
  <c r="C48" i="7"/>
  <c r="E48" i="7"/>
  <c r="G48" i="7"/>
  <c r="I48" i="7"/>
  <c r="I55" i="7" s="1"/>
  <c r="K48" i="7"/>
  <c r="L48" i="7"/>
  <c r="M48" i="7" s="1"/>
  <c r="C51" i="7"/>
  <c r="E51" i="7"/>
  <c r="G51" i="7"/>
  <c r="I51" i="7"/>
  <c r="K55" i="7" l="1"/>
  <c r="D59" i="7"/>
  <c r="F59" i="7"/>
  <c r="H59" i="7"/>
  <c r="J59" i="7"/>
  <c r="D56" i="7"/>
  <c r="H56" i="7"/>
  <c r="J56" i="7"/>
  <c r="D57" i="7"/>
  <c r="F57" i="7"/>
  <c r="H57" i="7"/>
  <c r="J57" i="7"/>
  <c r="B56" i="7"/>
  <c r="B59" i="7"/>
  <c r="B57" i="7"/>
  <c r="L25" i="7"/>
  <c r="M25" i="7" s="1"/>
  <c r="K25" i="7"/>
  <c r="I25" i="7"/>
  <c r="G25" i="7"/>
  <c r="E25" i="7"/>
  <c r="C25" i="7"/>
  <c r="L58" i="7"/>
  <c r="M58" i="7" s="1"/>
  <c r="I58" i="7"/>
  <c r="G58" i="7"/>
  <c r="E58" i="7"/>
  <c r="C58" i="7"/>
  <c r="F55" i="7"/>
  <c r="D55" i="7"/>
  <c r="B55" i="7"/>
  <c r="G55" i="7"/>
  <c r="E55" i="7"/>
  <c r="C55" i="7"/>
  <c r="L46" i="7"/>
  <c r="M46" i="7" s="1"/>
  <c r="K46" i="7"/>
  <c r="I46" i="7"/>
  <c r="G46" i="7"/>
  <c r="E46" i="7"/>
  <c r="C46" i="7"/>
  <c r="K45" i="7"/>
  <c r="I45" i="7"/>
  <c r="G45" i="7"/>
  <c r="E45" i="7"/>
  <c r="C45" i="7"/>
  <c r="L44" i="7"/>
  <c r="M44" i="7" s="1"/>
  <c r="K44" i="7"/>
  <c r="I44" i="7"/>
  <c r="G44" i="7"/>
  <c r="E44" i="7"/>
  <c r="C44" i="7"/>
  <c r="L43" i="7"/>
  <c r="M43" i="7" s="1"/>
  <c r="K43" i="7"/>
  <c r="I43" i="7"/>
  <c r="G43" i="7"/>
  <c r="E43" i="7"/>
  <c r="C43" i="7"/>
  <c r="L41" i="7"/>
  <c r="M41" i="7" s="1"/>
  <c r="K41" i="7"/>
  <c r="I41" i="7"/>
  <c r="G41" i="7"/>
  <c r="E41" i="7"/>
  <c r="C41" i="7"/>
  <c r="L40" i="7"/>
  <c r="M40" i="7" s="1"/>
  <c r="K40" i="7"/>
  <c r="I40" i="7"/>
  <c r="G40" i="7"/>
  <c r="E40" i="7"/>
  <c r="C40" i="7"/>
  <c r="L37" i="7"/>
  <c r="M37" i="7" s="1"/>
  <c r="K37" i="7"/>
  <c r="I37" i="7"/>
  <c r="G37" i="7"/>
  <c r="E37" i="7"/>
  <c r="C37" i="7"/>
  <c r="L36" i="7"/>
  <c r="M36" i="7" s="1"/>
  <c r="K36" i="7"/>
  <c r="I36" i="7"/>
  <c r="G36" i="7"/>
  <c r="E36" i="7"/>
  <c r="C36" i="7"/>
  <c r="L34" i="7"/>
  <c r="M34" i="7" s="1"/>
  <c r="K34" i="7"/>
  <c r="I34" i="7"/>
  <c r="G34" i="7"/>
  <c r="E34" i="7"/>
  <c r="C34" i="7"/>
  <c r="L33" i="7"/>
  <c r="M33" i="7" s="1"/>
  <c r="K33" i="7"/>
  <c r="I33" i="7"/>
  <c r="G33" i="7"/>
  <c r="E33" i="7"/>
  <c r="C33" i="7"/>
  <c r="L31" i="7"/>
  <c r="M31" i="7" s="1"/>
  <c r="K31" i="7"/>
  <c r="I31" i="7"/>
  <c r="G31" i="7"/>
  <c r="E31" i="7"/>
  <c r="C31" i="7"/>
  <c r="L30" i="7"/>
  <c r="M30" i="7" s="1"/>
  <c r="K30" i="7"/>
  <c r="I30" i="7"/>
  <c r="G30" i="7"/>
  <c r="E30" i="7"/>
  <c r="C30" i="7"/>
  <c r="L28" i="7"/>
  <c r="M28" i="7" s="1"/>
  <c r="K28" i="7"/>
  <c r="I28" i="7"/>
  <c r="G28" i="7"/>
  <c r="E28" i="7"/>
  <c r="C28" i="7"/>
  <c r="L27" i="7"/>
  <c r="M27" i="7" s="1"/>
  <c r="K27" i="7"/>
  <c r="I27" i="7"/>
  <c r="G27" i="7"/>
  <c r="E27" i="7"/>
  <c r="C27" i="7"/>
  <c r="L26" i="7"/>
  <c r="M26" i="7" s="1"/>
  <c r="K26" i="7"/>
  <c r="I26" i="7"/>
  <c r="G26" i="7"/>
  <c r="E26" i="7"/>
  <c r="C26" i="7"/>
  <c r="L23" i="7"/>
  <c r="M23" i="7" s="1"/>
  <c r="K23" i="7"/>
  <c r="I23" i="7"/>
  <c r="G23" i="7"/>
  <c r="E23" i="7"/>
  <c r="C23" i="7"/>
  <c r="L22" i="7"/>
  <c r="M22" i="7" s="1"/>
  <c r="K22" i="7"/>
  <c r="I22" i="7"/>
  <c r="G22" i="7"/>
  <c r="E22" i="7"/>
  <c r="C22" i="7"/>
  <c r="L20" i="7"/>
  <c r="M20" i="7" s="1"/>
  <c r="K20" i="7"/>
  <c r="I20" i="7"/>
  <c r="G20" i="7"/>
  <c r="E20" i="7"/>
  <c r="C20" i="7"/>
  <c r="L18" i="7"/>
  <c r="M18" i="7" s="1"/>
  <c r="K18" i="7"/>
  <c r="I18" i="7"/>
  <c r="G18" i="7"/>
  <c r="E18" i="7"/>
  <c r="C18" i="7"/>
  <c r="L17" i="7"/>
  <c r="M17" i="7" s="1"/>
  <c r="K17" i="7"/>
  <c r="I17" i="7"/>
  <c r="G17" i="7"/>
  <c r="E17" i="7"/>
  <c r="C17" i="7"/>
  <c r="L16" i="7"/>
  <c r="M16" i="7" s="1"/>
  <c r="K16" i="7"/>
  <c r="I16" i="7"/>
  <c r="G16" i="7"/>
  <c r="E16" i="7"/>
  <c r="C16" i="7"/>
  <c r="L14" i="7"/>
  <c r="M14" i="7" s="1"/>
  <c r="L13" i="7"/>
  <c r="M13" i="7" s="1"/>
  <c r="K13" i="7"/>
  <c r="I13" i="7"/>
  <c r="G13" i="7"/>
  <c r="E13" i="7"/>
  <c r="C13" i="7"/>
  <c r="L11" i="7"/>
  <c r="M11" i="7" s="1"/>
  <c r="K11" i="7"/>
  <c r="I11" i="7"/>
  <c r="G11" i="7"/>
  <c r="E11" i="7"/>
  <c r="C11" i="7"/>
  <c r="L9" i="7"/>
  <c r="M9" i="7" s="1"/>
  <c r="K9" i="7"/>
  <c r="I9" i="7"/>
  <c r="G9" i="7"/>
  <c r="E9" i="7"/>
  <c r="C9" i="7"/>
  <c r="L8" i="7"/>
  <c r="K8" i="7"/>
  <c r="I8" i="7"/>
  <c r="G8" i="7"/>
  <c r="E8" i="7"/>
  <c r="C8" i="7"/>
  <c r="K56" i="7" l="1"/>
  <c r="K57" i="7"/>
  <c r="K59" i="7"/>
  <c r="I56" i="7"/>
  <c r="I57" i="7"/>
  <c r="C59" i="7"/>
  <c r="E56" i="7"/>
  <c r="G59" i="7"/>
  <c r="I59" i="7"/>
  <c r="G56" i="7"/>
  <c r="G57" i="7"/>
  <c r="E59" i="7"/>
  <c r="C57" i="7"/>
  <c r="C56" i="7"/>
  <c r="E57" i="7"/>
  <c r="L59" i="7"/>
  <c r="L57" i="7"/>
  <c r="M8" i="7"/>
  <c r="M59" i="7" s="1"/>
  <c r="M57" i="7" l="1"/>
</calcChain>
</file>

<file path=xl/sharedStrings.xml><?xml version="1.0" encoding="utf-8"?>
<sst xmlns="http://schemas.openxmlformats.org/spreadsheetml/2006/main" count="64" uniqueCount="50">
  <si>
    <t>Dorinis ugdymas</t>
  </si>
  <si>
    <t>Kalbos</t>
  </si>
  <si>
    <t>Lietuvių kalba ir literatūra</t>
  </si>
  <si>
    <t>Matematika</t>
  </si>
  <si>
    <t>Informacinės technologijos</t>
  </si>
  <si>
    <t>Gamtamokslinis ugdymas</t>
  </si>
  <si>
    <t>Biologija</t>
  </si>
  <si>
    <t>Fizika</t>
  </si>
  <si>
    <t>Chemija</t>
  </si>
  <si>
    <t>Dailė</t>
  </si>
  <si>
    <t>Muzika</t>
  </si>
  <si>
    <t>Fizinis ugdymas</t>
  </si>
  <si>
    <t>Žmogaus sauga</t>
  </si>
  <si>
    <t>Ekonomika ir verslumas</t>
  </si>
  <si>
    <r>
      <t>Neformalusis vaikų švietimas</t>
    </r>
    <r>
      <rPr>
        <sz val="11"/>
        <color theme="1"/>
        <rFont val="Calibri"/>
        <family val="2"/>
        <charset val="186"/>
      </rPr>
      <t>*</t>
    </r>
  </si>
  <si>
    <t>Viso tarifikuota valandų su neformaliuoju vaikų švietimu</t>
  </si>
  <si>
    <t>Klasė</t>
  </si>
  <si>
    <t>Dorinis ugdymas (etika)</t>
  </si>
  <si>
    <t>Dorinis ugdymas (tikyba)</t>
  </si>
  <si>
    <t xml:space="preserve">Užsienio kalba (1-oji) </t>
  </si>
  <si>
    <t>Užsienio kalba (2-oji)</t>
  </si>
  <si>
    <t>Matematika ir informacinės technologijos</t>
  </si>
  <si>
    <t>Socialinis ugdymas</t>
  </si>
  <si>
    <t>Istorija</t>
  </si>
  <si>
    <t>Pilietiškumo  pagrindai</t>
  </si>
  <si>
    <t>Geografija</t>
  </si>
  <si>
    <t>Meninis ugdymas</t>
  </si>
  <si>
    <t>Technologijos, kūno kultūra, žmogaus sauga</t>
  </si>
  <si>
    <t>Technologijos</t>
  </si>
  <si>
    <t>Iš viso:</t>
  </si>
  <si>
    <t>Socialininė - pilietinė veikla</t>
  </si>
  <si>
    <t>Minimalus pamokų skaičius mokiniui per savaitę iš BUP</t>
  </si>
  <si>
    <t xml:space="preserve">Pamokų skaičius mokiniui </t>
  </si>
  <si>
    <t>Tarifikuojamų pamokų skaičius</t>
  </si>
  <si>
    <t>Pamokų, skirtų mokinio ugdymosi poreikiams tenkinti, mokymosi pagalbai teikti, skaičius iš BUP</t>
  </si>
  <si>
    <t xml:space="preserve">Pamokų, skirtų mokinio ugdymosi poreikiams tenkinti, mokymosi pagalbai teikti, skaičius </t>
  </si>
  <si>
    <t>** valandos, skiriamos mokinių ugdymosi poreikiams tenkinti</t>
  </si>
  <si>
    <t>* Neformaliojo vaikų švietimo valandų skaičius įkeltas iš .... UP punkto;</t>
  </si>
  <si>
    <t>Mokinių skaičius</t>
  </si>
  <si>
    <t>Gamta ir žmogus</t>
  </si>
  <si>
    <t>S val.</t>
  </si>
  <si>
    <t>M val.</t>
  </si>
  <si>
    <r>
      <t>5 - 8  klasių ugdymo plano lentelė</t>
    </r>
    <r>
      <rPr>
        <b/>
        <sz val="11"/>
        <rFont val="Times New Roman"/>
        <family val="1"/>
        <charset val="186"/>
      </rPr>
      <t>:</t>
    </r>
  </si>
  <si>
    <t>anglų k.</t>
  </si>
  <si>
    <t>Konsultacijos:</t>
  </si>
  <si>
    <t>matematika</t>
  </si>
  <si>
    <t>istorija</t>
  </si>
  <si>
    <t>biologija</t>
  </si>
  <si>
    <t>Integr. IT</t>
  </si>
  <si>
    <t>rusų 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</si>
</sst>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Times New Roman"/>
      <family val="2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Calibri"/>
      <family val="2"/>
      <charset val="186"/>
    </font>
    <font>
      <sz val="11"/>
      <color rgb="FFFF0000"/>
      <name val="Calibri"/>
      <family val="2"/>
      <charset val="186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186"/>
    </font>
    <font>
      <b/>
      <sz val="10"/>
      <color rgb="FFFF0000"/>
      <name val="Times New Roman"/>
      <family val="1"/>
    </font>
    <font>
      <sz val="10"/>
      <color theme="3" tint="0.39997558519241921"/>
      <name val="Times New Roman"/>
      <family val="1"/>
    </font>
    <font>
      <b/>
      <sz val="10"/>
      <color rgb="FFFF0000"/>
      <name val="Times New Roman"/>
      <family val="1"/>
      <charset val="186"/>
    </font>
    <font>
      <sz val="10"/>
      <color rgb="FFFF0000"/>
      <name val="Times New Roman"/>
      <family val="1"/>
    </font>
    <font>
      <sz val="10"/>
      <color theme="4"/>
      <name val="Times New Roman"/>
      <family val="1"/>
    </font>
    <font>
      <sz val="8"/>
      <name val="Arial"/>
      <family val="2"/>
      <charset val="186"/>
    </font>
    <font>
      <b/>
      <sz val="12"/>
      <name val="Calibri"/>
      <family val="2"/>
      <charset val="186"/>
    </font>
    <font>
      <b/>
      <sz val="1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5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13" fillId="0" borderId="0" xfId="0" applyFont="1"/>
    <xf numFmtId="0" fontId="5" fillId="0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wrapText="1"/>
    </xf>
    <xf numFmtId="0" fontId="6" fillId="6" borderId="1" xfId="0" applyFont="1" applyFill="1" applyBorder="1" applyAlignment="1">
      <alignment wrapText="1"/>
    </xf>
    <xf numFmtId="0" fontId="7" fillId="4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/>
    </xf>
    <xf numFmtId="0" fontId="0" fillId="6" borderId="0" xfId="0" applyFill="1"/>
    <xf numFmtId="0" fontId="11" fillId="0" borderId="0" xfId="0" applyFont="1" applyAlignment="1">
      <alignment horizontal="left" vertical="center" wrapText="1"/>
    </xf>
    <xf numFmtId="0" fontId="8" fillId="0" borderId="2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3" fillId="0" borderId="0" xfId="0" applyFont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62"/>
  <sheetViews>
    <sheetView tabSelected="1" topLeftCell="A37" workbookViewId="0">
      <selection activeCell="H55" sqref="H55"/>
    </sheetView>
  </sheetViews>
  <sheetFormatPr defaultRowHeight="15" x14ac:dyDescent="0.25"/>
  <cols>
    <col min="1" max="1" width="23" customWidth="1"/>
  </cols>
  <sheetData>
    <row r="2" spans="1:13" x14ac:dyDescent="0.25">
      <c r="A2" s="53" t="s">
        <v>42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27"/>
      <c r="M2" s="27"/>
    </row>
    <row r="3" spans="1:13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28"/>
      <c r="M3" s="28"/>
    </row>
    <row r="4" spans="1:13" x14ac:dyDescent="0.25">
      <c r="A4" s="18" t="s">
        <v>16</v>
      </c>
      <c r="B4" s="55">
        <v>5</v>
      </c>
      <c r="C4" s="56"/>
      <c r="D4" s="55">
        <v>6</v>
      </c>
      <c r="E4" s="56"/>
      <c r="F4" s="55">
        <v>5.6</v>
      </c>
      <c r="G4" s="56"/>
      <c r="H4" s="57">
        <v>7</v>
      </c>
      <c r="I4" s="58"/>
      <c r="J4" s="57">
        <v>8</v>
      </c>
      <c r="K4" s="58"/>
      <c r="L4" s="59" t="s">
        <v>29</v>
      </c>
      <c r="M4" s="60"/>
    </row>
    <row r="5" spans="1:13" x14ac:dyDescent="0.25">
      <c r="A5" s="18" t="s">
        <v>38</v>
      </c>
      <c r="B5" s="55">
        <v>6</v>
      </c>
      <c r="C5" s="56"/>
      <c r="D5" s="55">
        <v>13</v>
      </c>
      <c r="E5" s="56"/>
      <c r="F5" s="55">
        <v>19</v>
      </c>
      <c r="G5" s="56"/>
      <c r="H5" s="57">
        <v>10</v>
      </c>
      <c r="I5" s="58"/>
      <c r="J5" s="57">
        <v>14</v>
      </c>
      <c r="K5" s="58"/>
      <c r="L5" s="61"/>
      <c r="M5" s="62"/>
    </row>
    <row r="6" spans="1:13" x14ac:dyDescent="0.25">
      <c r="A6" s="1"/>
      <c r="B6" s="2" t="s">
        <v>40</v>
      </c>
      <c r="C6" s="2" t="s">
        <v>41</v>
      </c>
      <c r="D6" s="2" t="s">
        <v>40</v>
      </c>
      <c r="E6" s="2" t="s">
        <v>41</v>
      </c>
      <c r="F6" s="2" t="s">
        <v>40</v>
      </c>
      <c r="G6" s="2" t="s">
        <v>41</v>
      </c>
      <c r="H6" s="2" t="s">
        <v>40</v>
      </c>
      <c r="I6" s="2" t="s">
        <v>41</v>
      </c>
      <c r="J6" s="2" t="s">
        <v>40</v>
      </c>
      <c r="K6" s="2" t="s">
        <v>41</v>
      </c>
      <c r="L6" s="3" t="s">
        <v>40</v>
      </c>
      <c r="M6" s="4" t="s">
        <v>41</v>
      </c>
    </row>
    <row r="7" spans="1:13" x14ac:dyDescent="0.25">
      <c r="A7" s="37" t="s">
        <v>0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9"/>
    </row>
    <row r="8" spans="1:13" ht="15.75" x14ac:dyDescent="0.25">
      <c r="A8" s="14" t="s">
        <v>17</v>
      </c>
      <c r="B8" s="15"/>
      <c r="C8" s="6">
        <f>37*B8</f>
        <v>0</v>
      </c>
      <c r="D8" s="15"/>
      <c r="E8" s="6">
        <f>37*D8</f>
        <v>0</v>
      </c>
      <c r="F8" s="15"/>
      <c r="G8" s="6">
        <f>37*F8</f>
        <v>0</v>
      </c>
      <c r="H8" s="15"/>
      <c r="I8" s="6">
        <f>37*H8</f>
        <v>0</v>
      </c>
      <c r="J8" s="15"/>
      <c r="K8" s="6">
        <f>37*J8</f>
        <v>0</v>
      </c>
      <c r="L8" s="7">
        <f>SUM(B8,D8,F8,H8,J8)</f>
        <v>0</v>
      </c>
      <c r="M8" s="7">
        <f>37*L8</f>
        <v>0</v>
      </c>
    </row>
    <row r="9" spans="1:13" ht="15.75" x14ac:dyDescent="0.25">
      <c r="A9" s="14" t="s">
        <v>18</v>
      </c>
      <c r="B9" s="16"/>
      <c r="C9" s="6">
        <f t="shared" ref="C9:C46" si="0">37*B9</f>
        <v>0</v>
      </c>
      <c r="D9" s="16"/>
      <c r="E9" s="6">
        <f t="shared" ref="E9:E46" si="1">37*D9</f>
        <v>0</v>
      </c>
      <c r="F9" s="16">
        <v>1</v>
      </c>
      <c r="G9" s="6">
        <f t="shared" ref="G9:G46" si="2">37*F9</f>
        <v>37</v>
      </c>
      <c r="H9" s="16">
        <v>1</v>
      </c>
      <c r="I9" s="6">
        <f t="shared" ref="I9:I46" si="3">37*H9</f>
        <v>37</v>
      </c>
      <c r="J9" s="16">
        <v>1</v>
      </c>
      <c r="K9" s="6">
        <f t="shared" ref="K9:K46" si="4">37*J9</f>
        <v>37</v>
      </c>
      <c r="L9" s="7">
        <f t="shared" ref="L9:L43" si="5">SUM(B9,D9,F9,H9,J9)</f>
        <v>3</v>
      </c>
      <c r="M9" s="7">
        <f t="shared" ref="M9:M46" si="6">37*L9</f>
        <v>111</v>
      </c>
    </row>
    <row r="10" spans="1:13" x14ac:dyDescent="0.25">
      <c r="A10" s="40" t="s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1:13" ht="15.75" x14ac:dyDescent="0.25">
      <c r="A11" s="10" t="s">
        <v>2</v>
      </c>
      <c r="B11" s="15">
        <v>1</v>
      </c>
      <c r="C11" s="6">
        <f t="shared" si="0"/>
        <v>37</v>
      </c>
      <c r="D11" s="15">
        <v>1</v>
      </c>
      <c r="E11" s="6">
        <f t="shared" si="1"/>
        <v>37</v>
      </c>
      <c r="F11" s="15">
        <v>4</v>
      </c>
      <c r="G11" s="6">
        <f t="shared" si="2"/>
        <v>148</v>
      </c>
      <c r="H11" s="15">
        <v>5</v>
      </c>
      <c r="I11" s="6">
        <f t="shared" si="3"/>
        <v>185</v>
      </c>
      <c r="J11" s="15">
        <v>5</v>
      </c>
      <c r="K11" s="6">
        <f t="shared" si="4"/>
        <v>185</v>
      </c>
      <c r="L11" s="7">
        <f t="shared" si="5"/>
        <v>16</v>
      </c>
      <c r="M11" s="7">
        <f t="shared" si="6"/>
        <v>592</v>
      </c>
    </row>
    <row r="12" spans="1:13" x14ac:dyDescent="0.25">
      <c r="A12" s="10" t="s">
        <v>19</v>
      </c>
      <c r="B12" s="46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8"/>
    </row>
    <row r="13" spans="1:13" ht="15.75" x14ac:dyDescent="0.25">
      <c r="A13" s="14" t="s">
        <v>43</v>
      </c>
      <c r="B13" s="15">
        <v>1</v>
      </c>
      <c r="C13" s="6">
        <f t="shared" si="0"/>
        <v>37</v>
      </c>
      <c r="D13" s="15">
        <v>1</v>
      </c>
      <c r="E13" s="6">
        <f t="shared" si="1"/>
        <v>37</v>
      </c>
      <c r="F13" s="15">
        <v>2</v>
      </c>
      <c r="G13" s="6">
        <f t="shared" si="2"/>
        <v>74</v>
      </c>
      <c r="H13" s="15">
        <v>3</v>
      </c>
      <c r="I13" s="6">
        <f t="shared" si="3"/>
        <v>111</v>
      </c>
      <c r="J13" s="15">
        <v>3</v>
      </c>
      <c r="K13" s="6">
        <f t="shared" si="4"/>
        <v>111</v>
      </c>
      <c r="L13" s="7">
        <f t="shared" si="5"/>
        <v>10</v>
      </c>
      <c r="M13" s="7">
        <f t="shared" si="6"/>
        <v>370</v>
      </c>
    </row>
    <row r="14" spans="1:13" ht="15.75" x14ac:dyDescent="0.25">
      <c r="A14" s="14"/>
      <c r="B14" s="16"/>
      <c r="C14" s="6"/>
      <c r="D14" s="16"/>
      <c r="E14" s="6"/>
      <c r="F14" s="16"/>
      <c r="G14" s="6"/>
      <c r="H14" s="16"/>
      <c r="I14" s="6"/>
      <c r="J14" s="16"/>
      <c r="K14" s="6"/>
      <c r="L14" s="7">
        <f t="shared" si="5"/>
        <v>0</v>
      </c>
      <c r="M14" s="7">
        <f t="shared" si="6"/>
        <v>0</v>
      </c>
    </row>
    <row r="15" spans="1:13" x14ac:dyDescent="0.25">
      <c r="A15" s="10" t="s">
        <v>20</v>
      </c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8"/>
    </row>
    <row r="16" spans="1:13" ht="15.75" x14ac:dyDescent="0.25">
      <c r="A16" s="14" t="s">
        <v>49</v>
      </c>
      <c r="B16" s="15"/>
      <c r="C16" s="6">
        <f t="shared" si="0"/>
        <v>0</v>
      </c>
      <c r="D16" s="15">
        <v>2</v>
      </c>
      <c r="E16" s="6">
        <f t="shared" si="1"/>
        <v>74</v>
      </c>
      <c r="F16" s="15"/>
      <c r="G16" s="6">
        <f t="shared" si="2"/>
        <v>0</v>
      </c>
      <c r="H16" s="15">
        <v>2</v>
      </c>
      <c r="I16" s="6">
        <f t="shared" si="3"/>
        <v>74</v>
      </c>
      <c r="J16" s="15">
        <v>2</v>
      </c>
      <c r="K16" s="6">
        <f t="shared" si="4"/>
        <v>74</v>
      </c>
      <c r="L16" s="7">
        <f t="shared" si="5"/>
        <v>6</v>
      </c>
      <c r="M16" s="7">
        <f t="shared" si="6"/>
        <v>222</v>
      </c>
    </row>
    <row r="17" spans="1:14" ht="15.75" x14ac:dyDescent="0.25">
      <c r="A17" s="14"/>
      <c r="B17" s="16"/>
      <c r="C17" s="6">
        <f t="shared" si="0"/>
        <v>0</v>
      </c>
      <c r="D17" s="8"/>
      <c r="E17" s="6">
        <f t="shared" si="1"/>
        <v>0</v>
      </c>
      <c r="F17" s="16"/>
      <c r="G17" s="6">
        <f t="shared" si="2"/>
        <v>0</v>
      </c>
      <c r="H17" s="16"/>
      <c r="I17" s="6">
        <f t="shared" si="3"/>
        <v>0</v>
      </c>
      <c r="J17" s="16"/>
      <c r="K17" s="6">
        <f t="shared" si="4"/>
        <v>0</v>
      </c>
      <c r="L17" s="7">
        <f t="shared" si="5"/>
        <v>0</v>
      </c>
      <c r="M17" s="7">
        <f t="shared" si="6"/>
        <v>0</v>
      </c>
    </row>
    <row r="18" spans="1:14" ht="15.75" x14ac:dyDescent="0.25">
      <c r="A18" s="14"/>
      <c r="B18" s="16"/>
      <c r="C18" s="6">
        <f t="shared" si="0"/>
        <v>0</v>
      </c>
      <c r="D18" s="16"/>
      <c r="E18" s="6">
        <f t="shared" si="1"/>
        <v>0</v>
      </c>
      <c r="F18" s="8"/>
      <c r="G18" s="6">
        <f t="shared" si="2"/>
        <v>0</v>
      </c>
      <c r="H18" s="8"/>
      <c r="I18" s="6">
        <f t="shared" si="3"/>
        <v>0</v>
      </c>
      <c r="J18" s="8"/>
      <c r="K18" s="6">
        <f t="shared" si="4"/>
        <v>0</v>
      </c>
      <c r="L18" s="7">
        <f t="shared" si="5"/>
        <v>0</v>
      </c>
      <c r="M18" s="7">
        <f t="shared" si="6"/>
        <v>0</v>
      </c>
    </row>
    <row r="19" spans="1:14" x14ac:dyDescent="0.25">
      <c r="A19" s="43" t="s">
        <v>21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5"/>
    </row>
    <row r="20" spans="1:14" ht="15.75" x14ac:dyDescent="0.25">
      <c r="A20" s="11" t="s">
        <v>3</v>
      </c>
      <c r="B20" s="15">
        <v>1</v>
      </c>
      <c r="C20" s="6">
        <f t="shared" si="0"/>
        <v>37</v>
      </c>
      <c r="D20" s="15">
        <v>1</v>
      </c>
      <c r="E20" s="6">
        <f t="shared" si="1"/>
        <v>37</v>
      </c>
      <c r="F20" s="15">
        <v>3</v>
      </c>
      <c r="G20" s="6">
        <f t="shared" si="2"/>
        <v>111</v>
      </c>
      <c r="H20" s="15">
        <v>4</v>
      </c>
      <c r="I20" s="6">
        <f t="shared" si="3"/>
        <v>148</v>
      </c>
      <c r="J20" s="15">
        <v>4</v>
      </c>
      <c r="K20" s="6">
        <f t="shared" si="4"/>
        <v>148</v>
      </c>
      <c r="L20" s="7">
        <f t="shared" si="5"/>
        <v>13</v>
      </c>
      <c r="M20" s="7">
        <f t="shared" si="6"/>
        <v>481</v>
      </c>
    </row>
    <row r="21" spans="1:14" x14ac:dyDescent="0.25">
      <c r="A21" s="11" t="s">
        <v>4</v>
      </c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8"/>
    </row>
    <row r="22" spans="1:14" ht="15.75" x14ac:dyDescent="0.25">
      <c r="A22" s="14" t="s">
        <v>4</v>
      </c>
      <c r="B22" s="15"/>
      <c r="C22" s="6">
        <f t="shared" si="0"/>
        <v>0</v>
      </c>
      <c r="D22" s="15"/>
      <c r="E22" s="6">
        <f t="shared" si="1"/>
        <v>0</v>
      </c>
      <c r="F22" s="15">
        <v>1</v>
      </c>
      <c r="G22" s="6">
        <f t="shared" si="2"/>
        <v>37</v>
      </c>
      <c r="H22" s="15">
        <v>1</v>
      </c>
      <c r="I22" s="6">
        <f t="shared" si="3"/>
        <v>37</v>
      </c>
      <c r="J22" s="15">
        <v>0</v>
      </c>
      <c r="K22" s="6">
        <f t="shared" si="4"/>
        <v>0</v>
      </c>
      <c r="L22" s="7">
        <f t="shared" si="5"/>
        <v>2</v>
      </c>
      <c r="M22" s="7">
        <f t="shared" si="6"/>
        <v>74</v>
      </c>
    </row>
    <row r="23" spans="1:14" ht="15.75" x14ac:dyDescent="0.25">
      <c r="A23" s="14"/>
      <c r="B23" s="16"/>
      <c r="C23" s="6">
        <f t="shared" si="0"/>
        <v>0</v>
      </c>
      <c r="D23" s="16"/>
      <c r="E23" s="6">
        <f t="shared" si="1"/>
        <v>0</v>
      </c>
      <c r="F23" s="16"/>
      <c r="G23" s="6">
        <f t="shared" si="2"/>
        <v>0</v>
      </c>
      <c r="H23" s="16"/>
      <c r="I23" s="6">
        <f t="shared" si="3"/>
        <v>0</v>
      </c>
      <c r="J23" s="16"/>
      <c r="K23" s="6">
        <f t="shared" si="4"/>
        <v>0</v>
      </c>
      <c r="L23" s="7">
        <f t="shared" si="5"/>
        <v>0</v>
      </c>
      <c r="M23" s="7">
        <f t="shared" si="6"/>
        <v>0</v>
      </c>
    </row>
    <row r="24" spans="1:14" ht="15.75" x14ac:dyDescent="0.25">
      <c r="A24" s="9" t="s">
        <v>5</v>
      </c>
      <c r="B24" s="8"/>
      <c r="C24" s="6"/>
      <c r="D24" s="8"/>
      <c r="E24" s="6"/>
      <c r="F24" s="8"/>
      <c r="G24" s="6"/>
      <c r="H24" s="8"/>
      <c r="I24" s="6"/>
      <c r="J24" s="8"/>
      <c r="K24" s="6"/>
      <c r="L24" s="7"/>
      <c r="M24" s="7"/>
    </row>
    <row r="25" spans="1:14" ht="15.75" x14ac:dyDescent="0.25">
      <c r="A25" s="19" t="s">
        <v>39</v>
      </c>
      <c r="B25" s="15"/>
      <c r="C25" s="6">
        <f t="shared" ref="C25" si="7">37*B25</f>
        <v>0</v>
      </c>
      <c r="D25" s="15"/>
      <c r="E25" s="6">
        <f t="shared" ref="E25" si="8">37*D25</f>
        <v>0</v>
      </c>
      <c r="F25" s="15">
        <v>2</v>
      </c>
      <c r="G25" s="6">
        <f t="shared" ref="G25" si="9">37*F25</f>
        <v>74</v>
      </c>
      <c r="H25" s="15"/>
      <c r="I25" s="6">
        <f t="shared" ref="I25" si="10">37*H25</f>
        <v>0</v>
      </c>
      <c r="J25" s="15"/>
      <c r="K25" s="6">
        <f t="shared" ref="K25" si="11">37*J25</f>
        <v>0</v>
      </c>
      <c r="L25" s="7">
        <f t="shared" ref="L25" si="12">SUM(B25,D25,F25,H25,J25)</f>
        <v>2</v>
      </c>
      <c r="M25" s="7">
        <f t="shared" ref="M25" si="13">37*L25</f>
        <v>74</v>
      </c>
      <c r="N25" s="35"/>
    </row>
    <row r="26" spans="1:14" ht="15.75" x14ac:dyDescent="0.25">
      <c r="A26" s="10" t="s">
        <v>6</v>
      </c>
      <c r="B26" s="15"/>
      <c r="C26" s="6">
        <f t="shared" si="0"/>
        <v>0</v>
      </c>
      <c r="D26" s="15"/>
      <c r="E26" s="6">
        <f t="shared" si="1"/>
        <v>0</v>
      </c>
      <c r="F26" s="15"/>
      <c r="G26" s="6">
        <f t="shared" si="2"/>
        <v>0</v>
      </c>
      <c r="H26" s="15">
        <v>2</v>
      </c>
      <c r="I26" s="6">
        <f t="shared" si="3"/>
        <v>74</v>
      </c>
      <c r="J26" s="15">
        <v>1</v>
      </c>
      <c r="K26" s="6">
        <f t="shared" si="4"/>
        <v>37</v>
      </c>
      <c r="L26" s="7">
        <f t="shared" si="5"/>
        <v>3</v>
      </c>
      <c r="M26" s="7">
        <f t="shared" si="6"/>
        <v>111</v>
      </c>
    </row>
    <row r="27" spans="1:14" ht="15.75" x14ac:dyDescent="0.25">
      <c r="A27" s="11" t="s">
        <v>8</v>
      </c>
      <c r="B27" s="15"/>
      <c r="C27" s="6">
        <f t="shared" si="0"/>
        <v>0</v>
      </c>
      <c r="D27" s="15"/>
      <c r="E27" s="6">
        <f t="shared" si="1"/>
        <v>0</v>
      </c>
      <c r="F27" s="15"/>
      <c r="G27" s="6">
        <f t="shared" si="2"/>
        <v>0</v>
      </c>
      <c r="H27" s="15"/>
      <c r="I27" s="6">
        <f t="shared" si="3"/>
        <v>0</v>
      </c>
      <c r="J27" s="15">
        <v>2</v>
      </c>
      <c r="K27" s="6">
        <f t="shared" si="4"/>
        <v>74</v>
      </c>
      <c r="L27" s="7">
        <f t="shared" si="5"/>
        <v>2</v>
      </c>
      <c r="M27" s="7">
        <f t="shared" si="6"/>
        <v>74</v>
      </c>
    </row>
    <row r="28" spans="1:14" ht="15.75" x14ac:dyDescent="0.25">
      <c r="A28" s="10" t="s">
        <v>7</v>
      </c>
      <c r="B28" s="15"/>
      <c r="C28" s="6">
        <f t="shared" si="0"/>
        <v>0</v>
      </c>
      <c r="D28" s="15"/>
      <c r="E28" s="6">
        <f t="shared" si="1"/>
        <v>0</v>
      </c>
      <c r="F28" s="15"/>
      <c r="G28" s="6">
        <f t="shared" si="2"/>
        <v>0</v>
      </c>
      <c r="H28" s="15">
        <v>1</v>
      </c>
      <c r="I28" s="6">
        <f t="shared" si="3"/>
        <v>37</v>
      </c>
      <c r="J28" s="15">
        <v>2</v>
      </c>
      <c r="K28" s="6">
        <f t="shared" si="4"/>
        <v>74</v>
      </c>
      <c r="L28" s="7">
        <f t="shared" si="5"/>
        <v>3</v>
      </c>
      <c r="M28" s="7">
        <f t="shared" si="6"/>
        <v>111</v>
      </c>
    </row>
    <row r="29" spans="1:14" x14ac:dyDescent="0.25">
      <c r="A29" s="37" t="s">
        <v>22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9"/>
    </row>
    <row r="30" spans="1:14" ht="15.75" x14ac:dyDescent="0.25">
      <c r="A30" s="10" t="s">
        <v>23</v>
      </c>
      <c r="B30" s="15"/>
      <c r="C30" s="6">
        <f t="shared" si="0"/>
        <v>0</v>
      </c>
      <c r="D30" s="15"/>
      <c r="E30" s="6">
        <f t="shared" si="1"/>
        <v>0</v>
      </c>
      <c r="F30" s="15">
        <v>2</v>
      </c>
      <c r="G30" s="6">
        <f t="shared" si="2"/>
        <v>74</v>
      </c>
      <c r="H30" s="15">
        <v>2</v>
      </c>
      <c r="I30" s="6">
        <f t="shared" si="3"/>
        <v>74</v>
      </c>
      <c r="J30" s="15">
        <v>2</v>
      </c>
      <c r="K30" s="6">
        <f t="shared" si="4"/>
        <v>74</v>
      </c>
      <c r="L30" s="7">
        <f t="shared" si="5"/>
        <v>6</v>
      </c>
      <c r="M30" s="7">
        <f t="shared" si="6"/>
        <v>222</v>
      </c>
    </row>
    <row r="31" spans="1:14" ht="15.75" x14ac:dyDescent="0.25">
      <c r="A31" s="10" t="s">
        <v>24</v>
      </c>
      <c r="B31" s="15"/>
      <c r="C31" s="6">
        <f t="shared" si="0"/>
        <v>0</v>
      </c>
      <c r="D31" s="15"/>
      <c r="E31" s="6">
        <f t="shared" si="1"/>
        <v>0</v>
      </c>
      <c r="F31" s="15"/>
      <c r="G31" s="6">
        <f t="shared" si="2"/>
        <v>0</v>
      </c>
      <c r="H31" s="15"/>
      <c r="I31" s="6">
        <f t="shared" si="3"/>
        <v>0</v>
      </c>
      <c r="J31" s="15"/>
      <c r="K31" s="6">
        <f t="shared" si="4"/>
        <v>0</v>
      </c>
      <c r="L31" s="7">
        <f t="shared" si="5"/>
        <v>0</v>
      </c>
      <c r="M31" s="7">
        <f t="shared" si="6"/>
        <v>0</v>
      </c>
    </row>
    <row r="32" spans="1:14" ht="15.75" x14ac:dyDescent="0.25">
      <c r="A32" s="5" t="s">
        <v>30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7"/>
      <c r="M32" s="7"/>
    </row>
    <row r="33" spans="1:13" ht="15.75" x14ac:dyDescent="0.25">
      <c r="A33" s="10" t="s">
        <v>25</v>
      </c>
      <c r="B33" s="15"/>
      <c r="C33" s="6">
        <f t="shared" si="0"/>
        <v>0</v>
      </c>
      <c r="D33" s="15">
        <v>2</v>
      </c>
      <c r="E33" s="6">
        <f t="shared" si="1"/>
        <v>74</v>
      </c>
      <c r="F33" s="15"/>
      <c r="G33" s="6">
        <f t="shared" si="2"/>
        <v>0</v>
      </c>
      <c r="H33" s="15">
        <v>2</v>
      </c>
      <c r="I33" s="6">
        <f t="shared" si="3"/>
        <v>74</v>
      </c>
      <c r="J33" s="15">
        <v>2</v>
      </c>
      <c r="K33" s="6">
        <f t="shared" si="4"/>
        <v>74</v>
      </c>
      <c r="L33" s="7">
        <f t="shared" si="5"/>
        <v>6</v>
      </c>
      <c r="M33" s="7">
        <f t="shared" si="6"/>
        <v>222</v>
      </c>
    </row>
    <row r="34" spans="1:13" ht="15.75" x14ac:dyDescent="0.25">
      <c r="A34" s="10" t="s">
        <v>13</v>
      </c>
      <c r="B34" s="15">
        <v>0</v>
      </c>
      <c r="C34" s="6">
        <f t="shared" si="0"/>
        <v>0</v>
      </c>
      <c r="D34" s="15">
        <v>0</v>
      </c>
      <c r="E34" s="6">
        <f t="shared" si="1"/>
        <v>0</v>
      </c>
      <c r="F34" s="15">
        <v>0</v>
      </c>
      <c r="G34" s="6">
        <f t="shared" si="2"/>
        <v>0</v>
      </c>
      <c r="H34" s="15">
        <v>0</v>
      </c>
      <c r="I34" s="6">
        <f t="shared" si="3"/>
        <v>0</v>
      </c>
      <c r="J34" s="15">
        <v>0</v>
      </c>
      <c r="K34" s="6">
        <f t="shared" si="4"/>
        <v>0</v>
      </c>
      <c r="L34" s="7">
        <f t="shared" si="5"/>
        <v>0</v>
      </c>
      <c r="M34" s="7">
        <f t="shared" si="6"/>
        <v>0</v>
      </c>
    </row>
    <row r="35" spans="1:13" x14ac:dyDescent="0.25">
      <c r="A35" s="37" t="s">
        <v>26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9"/>
    </row>
    <row r="36" spans="1:13" ht="15.75" x14ac:dyDescent="0.25">
      <c r="A36" s="10" t="s">
        <v>9</v>
      </c>
      <c r="B36" s="15"/>
      <c r="C36" s="6">
        <f t="shared" si="0"/>
        <v>0</v>
      </c>
      <c r="D36" s="15"/>
      <c r="E36" s="6">
        <f t="shared" si="1"/>
        <v>0</v>
      </c>
      <c r="F36" s="15">
        <v>1</v>
      </c>
      <c r="G36" s="6">
        <f t="shared" si="2"/>
        <v>37</v>
      </c>
      <c r="H36" s="15">
        <v>1</v>
      </c>
      <c r="I36" s="6">
        <f t="shared" si="3"/>
        <v>37</v>
      </c>
      <c r="J36" s="15">
        <v>1</v>
      </c>
      <c r="K36" s="6">
        <f t="shared" si="4"/>
        <v>37</v>
      </c>
      <c r="L36" s="7">
        <f t="shared" si="5"/>
        <v>3</v>
      </c>
      <c r="M36" s="7">
        <f t="shared" si="6"/>
        <v>111</v>
      </c>
    </row>
    <row r="37" spans="1:13" ht="15.75" x14ac:dyDescent="0.25">
      <c r="A37" s="10" t="s">
        <v>10</v>
      </c>
      <c r="B37" s="15"/>
      <c r="C37" s="6">
        <f t="shared" si="0"/>
        <v>0</v>
      </c>
      <c r="D37" s="15"/>
      <c r="E37" s="6">
        <f t="shared" si="1"/>
        <v>0</v>
      </c>
      <c r="F37" s="15">
        <v>1</v>
      </c>
      <c r="G37" s="6">
        <f t="shared" si="2"/>
        <v>37</v>
      </c>
      <c r="H37" s="15">
        <v>1</v>
      </c>
      <c r="I37" s="6">
        <f t="shared" si="3"/>
        <v>37</v>
      </c>
      <c r="J37" s="15">
        <v>1</v>
      </c>
      <c r="K37" s="6">
        <f t="shared" si="4"/>
        <v>37</v>
      </c>
      <c r="L37" s="7">
        <f t="shared" si="5"/>
        <v>3</v>
      </c>
      <c r="M37" s="7">
        <f t="shared" si="6"/>
        <v>111</v>
      </c>
    </row>
    <row r="38" spans="1:13" x14ac:dyDescent="0.25">
      <c r="A38" s="49" t="s">
        <v>27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1"/>
    </row>
    <row r="39" spans="1:13" x14ac:dyDescent="0.25">
      <c r="A39" s="10" t="s">
        <v>28</v>
      </c>
      <c r="B39" s="46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8"/>
    </row>
    <row r="40" spans="1:13" ht="15.75" x14ac:dyDescent="0.25">
      <c r="A40" s="14" t="s">
        <v>28</v>
      </c>
      <c r="B40" s="15">
        <v>2</v>
      </c>
      <c r="C40" s="6">
        <f t="shared" si="0"/>
        <v>74</v>
      </c>
      <c r="D40" s="15">
        <v>2</v>
      </c>
      <c r="E40" s="6">
        <f t="shared" si="1"/>
        <v>74</v>
      </c>
      <c r="F40" s="15"/>
      <c r="G40" s="6">
        <f t="shared" si="2"/>
        <v>0</v>
      </c>
      <c r="H40" s="15">
        <v>2</v>
      </c>
      <c r="I40" s="6">
        <f t="shared" si="3"/>
        <v>74</v>
      </c>
      <c r="J40" s="15">
        <v>1</v>
      </c>
      <c r="K40" s="6">
        <f t="shared" si="4"/>
        <v>37</v>
      </c>
      <c r="L40" s="7">
        <f t="shared" si="5"/>
        <v>7</v>
      </c>
      <c r="M40" s="7">
        <f t="shared" si="6"/>
        <v>259</v>
      </c>
    </row>
    <row r="41" spans="1:13" ht="15.75" x14ac:dyDescent="0.25">
      <c r="A41" s="14"/>
      <c r="B41" s="17"/>
      <c r="C41" s="6">
        <f t="shared" si="0"/>
        <v>0</v>
      </c>
      <c r="D41" s="17"/>
      <c r="E41" s="6">
        <f t="shared" si="1"/>
        <v>0</v>
      </c>
      <c r="F41" s="17"/>
      <c r="G41" s="6">
        <f t="shared" si="2"/>
        <v>0</v>
      </c>
      <c r="H41" s="17"/>
      <c r="I41" s="6">
        <f t="shared" si="3"/>
        <v>0</v>
      </c>
      <c r="J41" s="17"/>
      <c r="K41" s="6">
        <f t="shared" si="4"/>
        <v>0</v>
      </c>
      <c r="L41" s="7">
        <f t="shared" si="5"/>
        <v>0</v>
      </c>
      <c r="M41" s="7">
        <f t="shared" si="6"/>
        <v>0</v>
      </c>
    </row>
    <row r="42" spans="1:13" ht="15.75" x14ac:dyDescent="0.25">
      <c r="A42" s="10" t="s">
        <v>11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7"/>
      <c r="M42" s="7"/>
    </row>
    <row r="43" spans="1:13" ht="15.75" x14ac:dyDescent="0.25">
      <c r="A43" s="14" t="s">
        <v>11</v>
      </c>
      <c r="B43" s="15"/>
      <c r="C43" s="6">
        <f t="shared" si="0"/>
        <v>0</v>
      </c>
      <c r="D43" s="15"/>
      <c r="E43" s="6">
        <f t="shared" si="1"/>
        <v>0</v>
      </c>
      <c r="F43" s="15">
        <v>3</v>
      </c>
      <c r="G43" s="6">
        <f t="shared" si="2"/>
        <v>111</v>
      </c>
      <c r="H43" s="15">
        <v>2</v>
      </c>
      <c r="I43" s="6">
        <f t="shared" si="3"/>
        <v>74</v>
      </c>
      <c r="J43" s="15">
        <v>2</v>
      </c>
      <c r="K43" s="6">
        <f t="shared" si="4"/>
        <v>74</v>
      </c>
      <c r="L43" s="7">
        <f t="shared" si="5"/>
        <v>7</v>
      </c>
      <c r="M43" s="7">
        <f t="shared" si="6"/>
        <v>259</v>
      </c>
    </row>
    <row r="44" spans="1:13" ht="15.75" x14ac:dyDescent="0.25">
      <c r="A44" s="11" t="s">
        <v>12</v>
      </c>
      <c r="B44" s="15">
        <v>1</v>
      </c>
      <c r="C44" s="6">
        <f t="shared" si="0"/>
        <v>37</v>
      </c>
      <c r="D44" s="15"/>
      <c r="E44" s="6">
        <f t="shared" si="1"/>
        <v>0</v>
      </c>
      <c r="F44" s="15"/>
      <c r="G44" s="6">
        <f t="shared" si="2"/>
        <v>0</v>
      </c>
      <c r="H44" s="15"/>
      <c r="I44" s="6">
        <f t="shared" si="3"/>
        <v>0</v>
      </c>
      <c r="J44" s="15">
        <v>1</v>
      </c>
      <c r="K44" s="6">
        <f t="shared" si="4"/>
        <v>37</v>
      </c>
      <c r="L44" s="7">
        <f>SUM(B44,D44,F44,H44,J44)</f>
        <v>2</v>
      </c>
      <c r="M44" s="7">
        <f t="shared" si="6"/>
        <v>74</v>
      </c>
    </row>
    <row r="45" spans="1:13" ht="38.25" x14ac:dyDescent="0.25">
      <c r="A45" s="33" t="s">
        <v>31</v>
      </c>
      <c r="B45" s="15">
        <v>6</v>
      </c>
      <c r="C45" s="6">
        <f t="shared" si="0"/>
        <v>222</v>
      </c>
      <c r="D45" s="15">
        <v>9</v>
      </c>
      <c r="E45" s="6">
        <f t="shared" si="1"/>
        <v>333</v>
      </c>
      <c r="F45" s="15">
        <v>20</v>
      </c>
      <c r="G45" s="6">
        <f t="shared" si="2"/>
        <v>740</v>
      </c>
      <c r="H45" s="15">
        <v>29</v>
      </c>
      <c r="I45" s="6">
        <f t="shared" si="3"/>
        <v>1073</v>
      </c>
      <c r="J45" s="15">
        <v>30</v>
      </c>
      <c r="K45" s="6">
        <f t="shared" si="4"/>
        <v>1110</v>
      </c>
      <c r="L45" s="7">
        <f>SUM(B45,D45,F45,H45,J45)</f>
        <v>94</v>
      </c>
      <c r="M45" s="7">
        <f t="shared" si="6"/>
        <v>3478</v>
      </c>
    </row>
    <row r="46" spans="1:13" ht="63.75" x14ac:dyDescent="0.25">
      <c r="A46" s="33" t="s">
        <v>34</v>
      </c>
      <c r="B46" s="15"/>
      <c r="C46" s="6">
        <f t="shared" si="0"/>
        <v>0</v>
      </c>
      <c r="D46" s="15"/>
      <c r="E46" s="6">
        <f t="shared" si="1"/>
        <v>0</v>
      </c>
      <c r="F46" s="15"/>
      <c r="G46" s="6">
        <f t="shared" si="2"/>
        <v>0</v>
      </c>
      <c r="H46" s="15"/>
      <c r="I46" s="6">
        <f t="shared" si="3"/>
        <v>0</v>
      </c>
      <c r="J46" s="15"/>
      <c r="K46" s="6">
        <f t="shared" si="4"/>
        <v>0</v>
      </c>
      <c r="L46" s="21">
        <f t="shared" ref="L46" si="14">SUM(B46,D46,F46,H46,J46)</f>
        <v>0</v>
      </c>
      <c r="M46" s="21">
        <f t="shared" si="6"/>
        <v>0</v>
      </c>
    </row>
    <row r="47" spans="1:13" x14ac:dyDescent="0.25">
      <c r="A47" s="12"/>
      <c r="B47" s="46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8"/>
    </row>
    <row r="48" spans="1:13" ht="15.75" x14ac:dyDescent="0.25">
      <c r="A48" s="12" t="s">
        <v>48</v>
      </c>
      <c r="B48" s="15">
        <v>0</v>
      </c>
      <c r="C48" s="6">
        <f>B48*37</f>
        <v>0</v>
      </c>
      <c r="D48" s="15">
        <v>0</v>
      </c>
      <c r="E48" s="6">
        <f>D48*37</f>
        <v>0</v>
      </c>
      <c r="F48" s="15">
        <v>0</v>
      </c>
      <c r="G48" s="6">
        <f>F48*37</f>
        <v>0</v>
      </c>
      <c r="H48" s="15">
        <v>0</v>
      </c>
      <c r="I48" s="6">
        <f>H48*37</f>
        <v>0</v>
      </c>
      <c r="J48" s="15">
        <v>1</v>
      </c>
      <c r="K48" s="6">
        <f>J48*37</f>
        <v>37</v>
      </c>
      <c r="L48" s="23">
        <f>SUM(B48,D48,F48,H48,J48)</f>
        <v>1</v>
      </c>
      <c r="M48" s="7">
        <f>L48*37</f>
        <v>37</v>
      </c>
    </row>
    <row r="49" spans="1:13" ht="15.75" x14ac:dyDescent="0.25">
      <c r="A49" s="12"/>
      <c r="B49" s="15">
        <v>0</v>
      </c>
      <c r="C49" s="6"/>
      <c r="D49" s="15">
        <v>0</v>
      </c>
      <c r="E49" s="6"/>
      <c r="F49" s="15">
        <v>0</v>
      </c>
      <c r="G49" s="6"/>
      <c r="H49" s="15">
        <v>0</v>
      </c>
      <c r="I49" s="6">
        <f>H49*37</f>
        <v>0</v>
      </c>
      <c r="J49" s="15">
        <v>0</v>
      </c>
      <c r="K49" s="6">
        <f>J49*37</f>
        <v>0</v>
      </c>
      <c r="L49" s="23">
        <f>SUM(B49,D49,F49,H49,J49)</f>
        <v>0</v>
      </c>
      <c r="M49" s="7">
        <f>L49*37</f>
        <v>0</v>
      </c>
    </row>
    <row r="50" spans="1:13" ht="15.75" x14ac:dyDescent="0.25">
      <c r="A50" s="12" t="s">
        <v>44</v>
      </c>
      <c r="B50" s="15"/>
      <c r="C50" s="6"/>
      <c r="D50" s="15"/>
      <c r="E50" s="6"/>
      <c r="F50" s="15"/>
      <c r="G50" s="6"/>
      <c r="H50" s="15">
        <v>0</v>
      </c>
      <c r="I50" s="6">
        <v>0</v>
      </c>
      <c r="J50" s="15">
        <v>0</v>
      </c>
      <c r="K50" s="6">
        <f t="shared" ref="K50:K51" si="15">J50*37</f>
        <v>0</v>
      </c>
      <c r="L50" s="23">
        <f t="shared" ref="L50:L51" si="16">SUM(B50,D50,F50,H50,J50)</f>
        <v>0</v>
      </c>
      <c r="M50" s="7">
        <f t="shared" ref="M50:M51" si="17">L50*37</f>
        <v>0</v>
      </c>
    </row>
    <row r="51" spans="1:13" ht="15.75" x14ac:dyDescent="0.25">
      <c r="A51" s="12" t="s">
        <v>43</v>
      </c>
      <c r="B51" s="15">
        <v>0</v>
      </c>
      <c r="C51" s="6">
        <f t="shared" ref="C51:C54" si="18">B51*37</f>
        <v>0</v>
      </c>
      <c r="D51" s="15">
        <v>0</v>
      </c>
      <c r="E51" s="6">
        <f t="shared" ref="E51:E54" si="19">D51*37</f>
        <v>0</v>
      </c>
      <c r="F51" s="15">
        <v>0</v>
      </c>
      <c r="G51" s="6">
        <f t="shared" ref="G51:G54" si="20">F51*37</f>
        <v>0</v>
      </c>
      <c r="H51" s="15">
        <v>1</v>
      </c>
      <c r="I51" s="6">
        <f t="shared" ref="I51:I54" si="21">H51*37</f>
        <v>37</v>
      </c>
      <c r="J51" s="15">
        <v>1</v>
      </c>
      <c r="K51" s="6">
        <f t="shared" si="15"/>
        <v>37</v>
      </c>
      <c r="L51" s="23">
        <f t="shared" si="16"/>
        <v>2</v>
      </c>
      <c r="M51" s="7">
        <f t="shared" si="17"/>
        <v>74</v>
      </c>
    </row>
    <row r="52" spans="1:13" ht="15.75" x14ac:dyDescent="0.25">
      <c r="A52" s="12" t="s">
        <v>45</v>
      </c>
      <c r="B52" s="15">
        <v>0</v>
      </c>
      <c r="C52" s="6">
        <f t="shared" si="18"/>
        <v>0</v>
      </c>
      <c r="D52" s="15">
        <v>0</v>
      </c>
      <c r="E52" s="6">
        <f t="shared" si="19"/>
        <v>0</v>
      </c>
      <c r="F52" s="15">
        <v>0</v>
      </c>
      <c r="G52" s="6">
        <f t="shared" si="20"/>
        <v>0</v>
      </c>
      <c r="H52" s="15">
        <v>1</v>
      </c>
      <c r="I52" s="6">
        <f t="shared" si="21"/>
        <v>37</v>
      </c>
      <c r="J52" s="15">
        <v>1</v>
      </c>
      <c r="K52" s="6">
        <f t="shared" ref="K52:K54" si="22">J52*37</f>
        <v>37</v>
      </c>
      <c r="L52" s="23">
        <f t="shared" ref="L52:L53" si="23">SUM(B52,D52,F52,H52,J52)</f>
        <v>2</v>
      </c>
      <c r="M52" s="7">
        <f t="shared" ref="M52:M53" si="24">L52*37</f>
        <v>74</v>
      </c>
    </row>
    <row r="53" spans="1:13" ht="15.75" x14ac:dyDescent="0.25">
      <c r="A53" s="12" t="s">
        <v>46</v>
      </c>
      <c r="B53" s="15">
        <v>0</v>
      </c>
      <c r="C53" s="6">
        <f t="shared" si="18"/>
        <v>0</v>
      </c>
      <c r="D53" s="15">
        <v>0</v>
      </c>
      <c r="E53" s="6">
        <f t="shared" si="19"/>
        <v>0</v>
      </c>
      <c r="F53" s="15">
        <v>0</v>
      </c>
      <c r="G53" s="6">
        <f t="shared" si="20"/>
        <v>0</v>
      </c>
      <c r="H53" s="15">
        <v>1</v>
      </c>
      <c r="I53" s="6">
        <f t="shared" si="21"/>
        <v>37</v>
      </c>
      <c r="J53" s="15">
        <v>0</v>
      </c>
      <c r="K53" s="6">
        <f t="shared" si="22"/>
        <v>0</v>
      </c>
      <c r="L53" s="23">
        <f t="shared" si="23"/>
        <v>1</v>
      </c>
      <c r="M53" s="7">
        <f t="shared" si="24"/>
        <v>37</v>
      </c>
    </row>
    <row r="54" spans="1:13" ht="15.75" x14ac:dyDescent="0.25">
      <c r="A54" s="12" t="s">
        <v>47</v>
      </c>
      <c r="B54" s="15">
        <v>0</v>
      </c>
      <c r="C54" s="6">
        <f t="shared" si="18"/>
        <v>0</v>
      </c>
      <c r="D54" s="15">
        <v>0</v>
      </c>
      <c r="E54" s="6">
        <f t="shared" si="19"/>
        <v>0</v>
      </c>
      <c r="F54" s="15">
        <v>0</v>
      </c>
      <c r="G54" s="6">
        <f t="shared" si="20"/>
        <v>0</v>
      </c>
      <c r="H54" s="15">
        <v>0</v>
      </c>
      <c r="I54" s="6">
        <f t="shared" si="21"/>
        <v>0</v>
      </c>
      <c r="J54" s="15">
        <v>1</v>
      </c>
      <c r="K54" s="6">
        <f t="shared" si="22"/>
        <v>37</v>
      </c>
      <c r="L54" s="23">
        <f>SUM(B54,D54,F54,H54,J54)</f>
        <v>1</v>
      </c>
      <c r="M54" s="7">
        <f>L54*37</f>
        <v>37</v>
      </c>
    </row>
    <row r="55" spans="1:13" ht="51" x14ac:dyDescent="0.25">
      <c r="A55" s="20" t="s">
        <v>35</v>
      </c>
      <c r="B55" s="24">
        <f t="shared" ref="B55:G55" si="25">SUM(B48,B51,B52,B53,B54)</f>
        <v>0</v>
      </c>
      <c r="C55" s="6">
        <f t="shared" si="25"/>
        <v>0</v>
      </c>
      <c r="D55" s="24">
        <f t="shared" si="25"/>
        <v>0</v>
      </c>
      <c r="E55" s="6">
        <f t="shared" si="25"/>
        <v>0</v>
      </c>
      <c r="F55" s="24">
        <f t="shared" si="25"/>
        <v>0</v>
      </c>
      <c r="G55" s="6">
        <f t="shared" si="25"/>
        <v>0</v>
      </c>
      <c r="H55" s="24">
        <v>3</v>
      </c>
      <c r="I55" s="6">
        <f>SUM(I48,I51,I52,I53,I49)</f>
        <v>111</v>
      </c>
      <c r="J55" s="24">
        <v>4</v>
      </c>
      <c r="K55" s="6">
        <f>SUM(K48,K51,K49,K53,K50,K52)</f>
        <v>111</v>
      </c>
      <c r="L55" s="34">
        <v>6</v>
      </c>
      <c r="M55" s="34">
        <v>222</v>
      </c>
    </row>
    <row r="56" spans="1:13" x14ac:dyDescent="0.25">
      <c r="A56" s="31" t="s">
        <v>32</v>
      </c>
      <c r="B56" s="24">
        <f>SUM(B8,B11,B13,B16,B20,B22,B26,B27,B28,B30,B31,B33,B34,B36,B37,B40,B43,B44,B48,B52,B25)</f>
        <v>6</v>
      </c>
      <c r="C56" s="6">
        <f>SUM(C8,C11,C13,C16,C20,C22,C26,C27,C28,C30,C31,C33,C34,C36,C37,C40,C43,C44,C48,C52,C25)</f>
        <v>222</v>
      </c>
      <c r="D56" s="24">
        <f>SUM(D8,D11,D13,D16,D20,D22,D26,D27,D28,D30,D31,D33,D34,D36,D37,D40,D43,D44,D48,D52,D25)</f>
        <v>9</v>
      </c>
      <c r="E56" s="6">
        <f>SUM(E8,E11,E13,E16,E20,E22,E26,E27,E28,E30,E31,E33,E34,E36,E37,E40,E43,E44,E48,E52,E25)</f>
        <v>333</v>
      </c>
      <c r="F56" s="24">
        <f>SUM(F8,F11,F13,F16,F20,F22,F26,F27,F28,F30,F31,F33,F34,F36,F37,F40,F43,F44,F48,F52,F25,F9)</f>
        <v>20</v>
      </c>
      <c r="G56" s="6">
        <f>SUM(G8,G11,G13,G16,G20,G22,G26,G27,G28,G30,G31,G33,G34,G36,G37,G40,G43,G44,G48,G52,G25)</f>
        <v>703</v>
      </c>
      <c r="H56" s="24">
        <f>SUM(H8,H11,H13,H16,H20,H22,H26,H27,H28,H30,H31,H33,H34,H36,H37,H40,H43,H44,H48,H52,H25)</f>
        <v>29</v>
      </c>
      <c r="I56" s="6">
        <f>SUM(I8,I11,I13,I16,I20,I22,I26,I27,I28,I30,I31,I33,I34,I36,I37,I40,I43,I44,I48,I52,I25)</f>
        <v>1073</v>
      </c>
      <c r="J56" s="24">
        <f>SUM(J8,J11,J13,J16,J20,J22,J26,J27,J28,J30,J31,J33,J34,J36,J37,J40,J43,J44,J48,J52,J25)</f>
        <v>31</v>
      </c>
      <c r="K56" s="6">
        <f>SUM(K8,K11,K13,K16,K20,K22,K26,K27,K28,K30,K31,K33,K34,K36,K37,K40,K43,K44,K48,K52,K25)</f>
        <v>1147</v>
      </c>
      <c r="L56" s="6"/>
      <c r="M56" s="6"/>
    </row>
    <row r="57" spans="1:13" ht="25.5" x14ac:dyDescent="0.25">
      <c r="A57" s="32" t="s">
        <v>33</v>
      </c>
      <c r="B57" s="24">
        <f t="shared" ref="B57:K57" si="26">SUM(B8,B9,B11,B13,B14,B16,B17,B18,B20,B22,B23,B26,B27,B28,B30,B31,B33,B34,B36,B37,B40,B41,B43,B44,B48,B51,B52,B53,B54,B25)</f>
        <v>6</v>
      </c>
      <c r="C57" s="6">
        <f t="shared" si="26"/>
        <v>222</v>
      </c>
      <c r="D57" s="24">
        <f t="shared" si="26"/>
        <v>9</v>
      </c>
      <c r="E57" s="6">
        <f t="shared" si="26"/>
        <v>333</v>
      </c>
      <c r="F57" s="24">
        <f t="shared" si="26"/>
        <v>20</v>
      </c>
      <c r="G57" s="6">
        <f t="shared" si="26"/>
        <v>740</v>
      </c>
      <c r="H57" s="24">
        <f t="shared" si="26"/>
        <v>32</v>
      </c>
      <c r="I57" s="6">
        <f t="shared" si="26"/>
        <v>1184</v>
      </c>
      <c r="J57" s="24">
        <f t="shared" si="26"/>
        <v>34</v>
      </c>
      <c r="K57" s="6">
        <f t="shared" si="26"/>
        <v>1258</v>
      </c>
      <c r="L57" s="22">
        <f>SUM(L8,L9,L11,L13,L14,L16,L17,L18,L20,L22,L23,L26,L27,L28,L30,L31,L33,L34,L36,L37,L40,L41,L43,L44,L48,L51,L52,L53,L54)</f>
        <v>99</v>
      </c>
      <c r="M57" s="22">
        <f>SUM(M8,M9,M11,M13,M14,M16,M17,M18,M20,M22,M23,M26,M27,M28,M30,M31,M33,M34,M36,M37,M40,M41,M43,M44,M48,M51,M52,M53,M54)</f>
        <v>3663</v>
      </c>
    </row>
    <row r="58" spans="1:13" ht="30" x14ac:dyDescent="0.25">
      <c r="A58" s="30" t="s">
        <v>14</v>
      </c>
      <c r="B58" s="15"/>
      <c r="C58" s="6">
        <f>B58*37</f>
        <v>0</v>
      </c>
      <c r="D58" s="15"/>
      <c r="E58" s="6">
        <f>D58*37</f>
        <v>0</v>
      </c>
      <c r="F58" s="15">
        <v>2</v>
      </c>
      <c r="G58" s="6">
        <f>F58*37</f>
        <v>74</v>
      </c>
      <c r="H58" s="15">
        <v>2</v>
      </c>
      <c r="I58" s="6">
        <f>H58*37</f>
        <v>74</v>
      </c>
      <c r="J58" s="15">
        <v>2</v>
      </c>
      <c r="K58" s="6">
        <f>J58*37</f>
        <v>74</v>
      </c>
      <c r="L58" s="25">
        <f>SUM(B58,D58,F58,H58,J58)</f>
        <v>6</v>
      </c>
      <c r="M58" s="25">
        <f>L58*37</f>
        <v>222</v>
      </c>
    </row>
    <row r="59" spans="1:13" ht="45" x14ac:dyDescent="0.25">
      <c r="A59" s="29" t="s">
        <v>15</v>
      </c>
      <c r="B59" s="6">
        <f t="shared" ref="B59:L59" si="27">SUM(B8,B9,B11,B13,B14,B16,B17,B18,B20,B22,B23,B26,B27,B28,B30,B31,B33,B34,B36,B37,B40,B41,B43,B44,B48,B51,B52,B53,B54,B58,B25)</f>
        <v>6</v>
      </c>
      <c r="C59" s="6">
        <f t="shared" si="27"/>
        <v>222</v>
      </c>
      <c r="D59" s="6">
        <f t="shared" si="27"/>
        <v>9</v>
      </c>
      <c r="E59" s="6">
        <f t="shared" si="27"/>
        <v>333</v>
      </c>
      <c r="F59" s="6">
        <f t="shared" si="27"/>
        <v>22</v>
      </c>
      <c r="G59" s="6">
        <f t="shared" si="27"/>
        <v>814</v>
      </c>
      <c r="H59" s="6">
        <f t="shared" si="27"/>
        <v>34</v>
      </c>
      <c r="I59" s="6">
        <f t="shared" si="27"/>
        <v>1258</v>
      </c>
      <c r="J59" s="6">
        <f t="shared" si="27"/>
        <v>36</v>
      </c>
      <c r="K59" s="6">
        <f t="shared" si="27"/>
        <v>1332</v>
      </c>
      <c r="L59" s="22">
        <f t="shared" si="27"/>
        <v>107</v>
      </c>
      <c r="M59" s="22">
        <f>SUM(M8,M9,M11,M13,M14,M16,M17,M18,M20,M22,M23,M26,M27,M28,M30,M31,M33,M34,M36,M37,M40,M41,M43,M44,M48,M51,M52,M53,M54,M58,M25,M49,M50)</f>
        <v>3959</v>
      </c>
    </row>
    <row r="60" spans="1:13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3" x14ac:dyDescent="0.25">
      <c r="A61" s="52" t="s">
        <v>37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26"/>
    </row>
    <row r="62" spans="1:13" x14ac:dyDescent="0.25">
      <c r="A62" s="36" t="s">
        <v>36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</row>
  </sheetData>
  <mergeCells count="25">
    <mergeCell ref="B47:M47"/>
    <mergeCell ref="A61:L61"/>
    <mergeCell ref="A62:M62"/>
    <mergeCell ref="A2:K3"/>
    <mergeCell ref="A19:M19"/>
    <mergeCell ref="B21:M21"/>
    <mergeCell ref="A29:M29"/>
    <mergeCell ref="A35:M35"/>
    <mergeCell ref="B4:C4"/>
    <mergeCell ref="D4:E4"/>
    <mergeCell ref="F4:G4"/>
    <mergeCell ref="H4:I4"/>
    <mergeCell ref="J4:K4"/>
    <mergeCell ref="A38:M38"/>
    <mergeCell ref="B39:M39"/>
    <mergeCell ref="H5:I5"/>
    <mergeCell ref="J5:K5"/>
    <mergeCell ref="A7:M7"/>
    <mergeCell ref="A10:M10"/>
    <mergeCell ref="B12:M12"/>
    <mergeCell ref="B15:M15"/>
    <mergeCell ref="L4:M5"/>
    <mergeCell ref="B5:C5"/>
    <mergeCell ref="D5:E5"/>
    <mergeCell ref="F5:G5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5,6,7,8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Klase_21</dc:creator>
  <cp:lastModifiedBy>MS</cp:lastModifiedBy>
  <cp:lastPrinted>2019-09-11T10:09:49Z</cp:lastPrinted>
  <dcterms:created xsi:type="dcterms:W3CDTF">2019-05-15T08:01:21Z</dcterms:created>
  <dcterms:modified xsi:type="dcterms:W3CDTF">2019-09-13T06:49:00Z</dcterms:modified>
</cp:coreProperties>
</file>